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<sst xmlns="http://schemas.openxmlformats.org/spreadsheetml/2006/main" count="117" uniqueCount="61">
  <si>
    <t>災害復旧の時間を分けて記録する管理表（1人・年間）</t>
  </si>
  <si>
    <t>氏名</t>
  </si>
  <si>
    <t>職種</t>
  </si>
  <si>
    <t>36協定の様式</t>
  </si>
  <si>
    <t>一般の工事と、災害時の復旧・復興の事業の時間を分けて入れます。月100時間未満・2〜6か月平均80時間以内は「一般の工事の時間」だけで判定し、年720時間と45時間超の回数は両方を合わせて数えます（労働基準法 第139条第1項、厚生労働省Q&amp;A）。</t>
  </si>
  <si>
    <t>月</t>
  </si>
  <si>
    <t>一般の時間外</t>
  </si>
  <si>
    <t>一般の休日労働</t>
  </si>
  <si>
    <t>一般の合計</t>
  </si>
  <si>
    <t>復旧の時間外</t>
  </si>
  <si>
    <t>復旧の休日労働</t>
  </si>
  <si>
    <t>時間外の合計</t>
  </si>
  <si>
    <t>平均に入れる値</t>
  </si>
  <si>
    <t>月100時間未満</t>
  </si>
  <si>
    <t>2〜6か月平均の最大</t>
  </si>
  <si>
    <t>平均80時間以内</t>
  </si>
  <si>
    <t>45時間超</t>
  </si>
  <si>
    <t>時間外の累計</t>
  </si>
  <si>
    <t>前年度 10月</t>
  </si>
  <si>
    <t>（前年度は一般の時間だけ入れる）</t>
  </si>
  <si>
    <t>11月</t>
  </si>
  <si>
    <t>12月</t>
  </si>
  <si>
    <t>1月</t>
  </si>
  <si>
    <t>2月</t>
  </si>
  <si>
    <t>3月</t>
  </si>
  <si>
    <t>4月</t>
  </si>
  <si>
    <t>5月</t>
  </si>
  <si>
    <t>6月</t>
  </si>
  <si>
    <t>7月</t>
  </si>
  <si>
    <t>8月</t>
  </si>
  <si>
    <t>9月</t>
  </si>
  <si>
    <t>10月</t>
  </si>
  <si>
    <t>時間外の年合計（両方）</t>
  </si>
  <si>
    <t>45時間を超えた月（両方）</t>
  </si>
  <si>
    <t>復旧の現場と期間</t>
  </si>
  <si>
    <t>「復旧のみ」の月は、厚生労働省のQ&amp;Aで2〜6か月平均の算定期間から外すとされています。この表では、その月を平均に入れずに計算します。外した月をまたぐ平均の取り方に迷うときは、所轄の労働基準監督署に確かめてください。記入例の10月は時間外と休日労働の合計が119時間ですが、復旧だけの月なので月100時間未満の判定の対象外です。</t>
  </si>
  <si>
    <t>〇〇 太郎</t>
  </si>
  <si>
    <t>土木作業（重機）</t>
  </si>
  <si>
    <t>様式第9号の3の3（災害時の復旧・復興の事業を含む）</t>
  </si>
  <si>
    <t>9月：台風〇号 町道の崩落の復旧（9/20〜）　10月：同 復旧工事のみ　11月：同 復旧（〜11/18）</t>
  </si>
  <si>
    <t>災害復旧の時間を分けて記録する管理表</t>
  </si>
  <si>
    <t>配布元</t>
  </si>
  <si>
    <t>労務フクロウ（FUKULO／合同会社商陣） https://roumu.fukulo.com/templates/</t>
  </si>
  <si>
    <t>シート構成</t>
  </si>
  <si>
    <t>「記入用」（空欄の様式）・「記入例」（架空の会社で数字を入れた見本）・「説明」の3枚です。</t>
  </si>
  <si>
    <t>使い方</t>
  </si>
  <si>
    <t>毎月、一般の工事と災害復旧の時間外労働・休日労働を、それぞれの列に入れます。前年度の10月〜3月は、一般の時間だけを入れます。「復旧の現場と期間」には、復旧工事の名前と期間を書いておくと、あとから説明しやすくなります。</t>
  </si>
  <si>
    <t>判定の付け方</t>
  </si>
  <si>
    <t>一般の合計（時間外＋休日）が100時間以上なら「NG（100時間以上）」、2〜6か月平均の最大が80を超えたら「NG（平均80時間超）」。復旧だけの月は両方とも「対象外」。時間外の合計（一般＋復旧）が45時間を超えた月に「超」を付け、年の合計が720時間を超えたら、また「超」が6回を超えたら「NG」と出します。</t>
  </si>
  <si>
    <t>自社に合わせて直すなら</t>
  </si>
  <si>
    <t>36協定の起算日が4月でない会社は、月の欄の名前を書き換えてください。復旧の時間が日ごとに混ざる人は、日報や出面表で現場ごとに時間を分けて集計してから写します。</t>
  </si>
  <si>
    <t>気をつけること</t>
  </si>
  <si>
    <t>この例外を使うには、様式第9号の3の2（特別条項は第9号の3の3）で36協定を結び、届け出ている必要があります。復旧と一般の時間を分けて管理できるようにしておくことが大切です。</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</si>
  <si>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</si>
  <si>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</si>
  <si>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</si>
  <si>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労働基準法 第36条（時間外・休日労働の協定と届出。限度時間は1か月45時間・1年360時間。特別条項でも1年720時間以内、1か月は時間外と休日労働の合計で100時間未満、45時間を超えられるのは年6か月まで。第6項：実際の時間外と休日労働の合計は毎月100時間未満、2〜6か月のどの平均でも80時間以内）・第139条（災害時における復旧及び復興の事業の例外）・第37条（割増賃金。1か月60時間を超える時間外は5割以上）・第119条（罰則）／労働基準法施行規則 第16条・第17条・第69条・第70条／労働基準法第三十七条第一項の時間外及び休日の割増賃金に係る率の最低限度を定める政令（時間外2割5分・休日3割5分）／厚生労働省「建設業 時間外労働の上限規制 わかりやすい解説」／厚生労働省「建設業の時間外労働の上限規制に関するQ&amp;A」</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</si>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</sst>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workbookViewId="0" showGridLines="0"/>
  </sheetViews>
  <sheetFormatPr defaultRowHeight="15" outlineLevelRow="0" outlineLevelCol="0" x14ac:dyDescent="55"/>
  <cols>
    <col min="1" max="1" width="11" customWidth="1"/>
    <col min="4" max="4" width="8" customWidth="1"/>
    <col min="8" max="8" width="10" customWidth="1"/>
    <col min="9" max="9" width="11" customWidth="1"/>
    <col min="10" max="10" width="10" customWidth="1"/>
    <col min="11" max="11" width="13" customWidth="1"/>
    <col min="12" max="12" width="7" customWidth="1"/>
  </cols>
  <sheetData>
    <row r="1" ht="28" customHeight="1" spans="1:13" x14ac:dyDescent="0.25">
      <c r="A1" s="1" t="s">
        <v>0</v>
      </c>
      <c r="B1" s="1"/>
      <c r="C1" s="1"/>
      <c r="D1" s="1"/>
      <c r="E1" s="1"/>
      <c r="F1" s="1"/>
      <c r="G1" s="1"/>
      <c r="H1" s="1"/>
      <c r="I1" s="1"/>
      <c r="J1" s="1"/>
      <c r="K1" s="1"/>
      <c r="L1" s="1"/>
      <c r="M1" s="1"/>
    </row>
    <row r="2" ht="20" customHeight="1" spans="1:12" x14ac:dyDescent="0.25">
      <c r="A2" s="2" t="s">
        <v>1</v>
      </c>
      <c r="B2" s="3"/>
      <c r="C2" s="3"/>
      <c r="D2" s="2" t="s">
        <v>2</v>
      </c>
      <c r="E2" s="3"/>
      <c r="F2" s="3"/>
      <c r="G2" s="2" t="s">
        <v>3</v>
      </c>
      <c r="H2" s="2"/>
      <c r="I2" s="3"/>
      <c r="J2" s="3"/>
      <c r="K2" s="3"/>
      <c r="L2" s="3"/>
    </row>
    <row r="3" ht="44" customHeight="1" spans="1:13" x14ac:dyDescent="0.25">
      <c r="A3" s="4" t="s">
        <v>4</v>
      </c>
      <c r="B3" s="4"/>
      <c r="C3" s="4"/>
      <c r="D3" s="4"/>
      <c r="E3" s="4"/>
      <c r="F3" s="4"/>
      <c r="G3" s="4"/>
      <c r="H3" s="4"/>
      <c r="I3" s="4"/>
      <c r="J3" s="4"/>
      <c r="K3" s="4"/>
      <c r="L3" s="4"/>
      <c r="M3" s="4"/>
    </row>
    <row r="4" ht="20" customHeight="1" spans="1:13" x14ac:dyDescent="0.25">
      <c r="A4" s="5" t="s">
        <v>5</v>
      </c>
      <c r="B4" s="5" t="s">
        <v>6</v>
      </c>
      <c r="C4" s="5" t="s">
        <v>7</v>
      </c>
      <c r="D4" s="5" t="s">
        <v>8</v>
      </c>
      <c r="E4" s="5" t="s">
        <v>9</v>
      </c>
      <c r="F4" s="5" t="s">
        <v>10</v>
      </c>
      <c r="G4" s="5" t="s">
        <v>11</v>
      </c>
      <c r="H4" s="5" t="s">
        <v>12</v>
      </c>
      <c r="I4" s="5" t="s">
        <v>13</v>
      </c>
      <c r="J4" s="5" t="s">
        <v>14</v>
      </c>
      <c r="K4" s="5" t="s">
        <v>15</v>
      </c>
      <c r="L4" s="5" t="s">
        <v>16</v>
      </c>
      <c r="M4" s="5" t="s">
        <v>17</v>
      </c>
    </row>
    <row r="5" ht="20" customHeight="1" spans="1:13" x14ac:dyDescent="0.25">
      <c r="A5" s="6" t="s">
        <v>18</v>
      </c>
      <c r="B5" s="3"/>
      <c r="C5" s="3"/>
      <c r="D5" s="7">
        <f>IF(AND(B5="",C5=""),"",N(B5)+N(C5))</f>
      </c>
      <c r="E5" s="4" t="s">
        <v>19</v>
      </c>
      <c r="F5" s="4"/>
      <c r="G5" s="4"/>
      <c r="H5" s="7">
        <f>D5</f>
      </c>
      <c r="I5" s="4"/>
      <c r="J5" s="4"/>
      <c r="K5" s="4"/>
      <c r="L5" s="4"/>
      <c r="M5" s="4"/>
    </row>
    <row r="6" ht="20" customHeight="1" spans="1:13" x14ac:dyDescent="0.25">
      <c r="A6" s="6" t="s">
        <v>20</v>
      </c>
      <c r="B6" s="3"/>
      <c r="C6" s="3"/>
      <c r="D6" s="7">
        <f>IF(AND(B6="",C6=""),"",N(B6)+N(C6))</f>
      </c>
      <c r="E6" s="4" t="s">
        <v>19</v>
      </c>
      <c r="F6" s="4"/>
      <c r="G6" s="4"/>
      <c r="H6" s="7">
        <f>D6</f>
      </c>
      <c r="I6" s="4"/>
      <c r="J6" s="4"/>
      <c r="K6" s="4"/>
      <c r="L6" s="4"/>
      <c r="M6" s="4"/>
    </row>
    <row r="7" ht="20" customHeight="1" spans="1:13" x14ac:dyDescent="0.25">
      <c r="A7" s="6" t="s">
        <v>21</v>
      </c>
      <c r="B7" s="3"/>
      <c r="C7" s="3"/>
      <c r="D7" s="7">
        <f>IF(AND(B7="",C7=""),"",N(B7)+N(C7))</f>
      </c>
      <c r="E7" s="4" t="s">
        <v>19</v>
      </c>
      <c r="F7" s="4"/>
      <c r="G7" s="4"/>
      <c r="H7" s="7">
        <f>D7</f>
      </c>
      <c r="I7" s="4"/>
      <c r="J7" s="4"/>
      <c r="K7" s="4"/>
      <c r="L7" s="4"/>
      <c r="M7" s="4"/>
    </row>
    <row r="8" ht="20" customHeight="1" spans="1:13" x14ac:dyDescent="0.25">
      <c r="A8" s="6" t="s">
        <v>22</v>
      </c>
      <c r="B8" s="3"/>
      <c r="C8" s="3"/>
      <c r="D8" s="7">
        <f>IF(AND(B8="",C8=""),"",N(B8)+N(C8))</f>
      </c>
      <c r="E8" s="4" t="s">
        <v>19</v>
      </c>
      <c r="F8" s="4"/>
      <c r="G8" s="4"/>
      <c r="H8" s="7">
        <f>D8</f>
      </c>
      <c r="I8" s="4"/>
      <c r="J8" s="4"/>
      <c r="K8" s="4"/>
      <c r="L8" s="4"/>
      <c r="M8" s="4"/>
    </row>
    <row r="9" ht="20" customHeight="1" spans="1:13" x14ac:dyDescent="0.25">
      <c r="A9" s="6" t="s">
        <v>23</v>
      </c>
      <c r="B9" s="3"/>
      <c r="C9" s="3"/>
      <c r="D9" s="7">
        <f>IF(AND(B9="",C9=""),"",N(B9)+N(C9))</f>
      </c>
      <c r="E9" s="4" t="s">
        <v>19</v>
      </c>
      <c r="F9" s="4"/>
      <c r="G9" s="4"/>
      <c r="H9" s="7">
        <f>D9</f>
      </c>
      <c r="I9" s="4"/>
      <c r="J9" s="4"/>
      <c r="K9" s="4"/>
      <c r="L9" s="4"/>
      <c r="M9" s="4"/>
    </row>
    <row r="10" ht="20" customHeight="1" spans="1:13" x14ac:dyDescent="0.25">
      <c r="A10" s="6" t="s">
        <v>24</v>
      </c>
      <c r="B10" s="3"/>
      <c r="C10" s="3"/>
      <c r="D10" s="7">
        <f>IF(AND(B10="",C10=""),"",N(B10)+N(C10))</f>
      </c>
      <c r="E10" s="4" t="s">
        <v>19</v>
      </c>
      <c r="F10" s="4"/>
      <c r="G10" s="4"/>
      <c r="H10" s="7">
        <f>D10</f>
      </c>
      <c r="I10" s="4"/>
      <c r="J10" s="4"/>
      <c r="K10" s="4"/>
      <c r="L10" s="4"/>
      <c r="M10" s="4"/>
    </row>
    <row r="11" ht="20" customHeight="1" spans="1:13" x14ac:dyDescent="0.25">
      <c r="A11" s="6" t="s">
        <v>25</v>
      </c>
      <c r="B11" s="3"/>
      <c r="C11" s="3"/>
      <c r="D11" s="7">
        <f>IF(AND(B11="",C11=""),"",N(B11)+N(C11))</f>
      </c>
      <c r="E11" s="3"/>
      <c r="F11" s="3"/>
      <c r="G11" s="7">
        <f>IF(AND(B11="",E11=""),"",N(B11)+N(E11))</f>
      </c>
      <c r="H11" s="7">
        <f>IF(AND(B11="",C11="",E11="",F11=""),"",IF(AND(N(B11)+N(C11)=0,N(E11)+N(F11)&gt;0),"復旧のみ",N(B11)+N(C11)))</f>
      </c>
      <c r="I11" s="6">
        <f>IF(H11="","",IF(H11="復旧のみ","対象外",IF(H11&lt;100,"OK","NG（100時間以上）")))</f>
      </c>
      <c r="J11" s="7">
        <f>IF(H11="","",IF(H11="復旧のみ","対象外",ROUND(MAX(AVERAGE(H10:H11),AVERAGE(H9:H11),AVERAGE(H8:H11),AVERAGE(H7:H11),AVERAGE(H6:H11)),1)))</f>
      </c>
      <c r="K11" s="6">
        <f>IF(OR(J11="",J11="対象外"),J11,IF(J11&lt;=80,"OK","NG（平均80時間超）"))</f>
      </c>
      <c r="L11" s="7">
        <f>IF(G11="","",IF(G11&gt;45,"超",""))</f>
      </c>
      <c r="M11" s="7">
        <f>IF(G11="","",SUM(G$11:G11))</f>
      </c>
    </row>
    <row r="12" ht="20" customHeight="1" spans="1:13" x14ac:dyDescent="0.25">
      <c r="A12" s="6" t="s">
        <v>26</v>
      </c>
      <c r="B12" s="3"/>
      <c r="C12" s="3"/>
      <c r="D12" s="7">
        <f>IF(AND(B12="",C12=""),"",N(B12)+N(C12))</f>
      </c>
      <c r="E12" s="3"/>
      <c r="F12" s="3"/>
      <c r="G12" s="7">
        <f>IF(AND(B12="",E12=""),"",N(B12)+N(E12))</f>
      </c>
      <c r="H12" s="7">
        <f>IF(AND(B12="",C12="",E12="",F12=""),"",IF(AND(N(B12)+N(C12)=0,N(E12)+N(F12)&gt;0),"復旧のみ",N(B12)+N(C12)))</f>
      </c>
      <c r="I12" s="6">
        <f>IF(H12="","",IF(H12="復旧のみ","対象外",IF(H12&lt;100,"OK","NG（100時間以上）")))</f>
      </c>
      <c r="J12" s="7">
        <f>IF(H12="","",IF(H12="復旧のみ","対象外",ROUND(MAX(AVERAGE(H11:H12),AVERAGE(H10:H12),AVERAGE(H9:H12),AVERAGE(H8:H12),AVERAGE(H7:H12)),1)))</f>
      </c>
      <c r="K12" s="6">
        <f>IF(OR(J12="",J12="対象外"),J12,IF(J12&lt;=80,"OK","NG（平均80時間超）"))</f>
      </c>
      <c r="L12" s="7">
        <f>IF(G12="","",IF(G12&gt;45,"超",""))</f>
      </c>
      <c r="M12" s="7">
        <f>IF(G12="","",SUM(G$11:G12))</f>
      </c>
    </row>
    <row r="13" ht="20" customHeight="1" spans="1:13" x14ac:dyDescent="0.25">
      <c r="A13" s="6" t="s">
        <v>27</v>
      </c>
      <c r="B13" s="3"/>
      <c r="C13" s="3"/>
      <c r="D13" s="7">
        <f>IF(AND(B13="",C13=""),"",N(B13)+N(C13))</f>
      </c>
      <c r="E13" s="3"/>
      <c r="F13" s="3"/>
      <c r="G13" s="7">
        <f>IF(AND(B13="",E13=""),"",N(B13)+N(E13))</f>
      </c>
      <c r="H13" s="7">
        <f>IF(AND(B13="",C13="",E13="",F13=""),"",IF(AND(N(B13)+N(C13)=0,N(E13)+N(F13)&gt;0),"復旧のみ",N(B13)+N(C13)))</f>
      </c>
      <c r="I13" s="6">
        <f>IF(H13="","",IF(H13="復旧のみ","対象外",IF(H13&lt;100,"OK","NG（100時間以上）")))</f>
      </c>
      <c r="J13" s="7">
        <f>IF(H13="","",IF(H13="復旧のみ","対象外",ROUND(MAX(AVERAGE(H12:H13),AVERAGE(H11:H13),AVERAGE(H10:H13),AVERAGE(H9:H13),AVERAGE(H8:H13)),1)))</f>
      </c>
      <c r="K13" s="6">
        <f>IF(OR(J13="",J13="対象外"),J13,IF(J13&lt;=80,"OK","NG（平均80時間超）"))</f>
      </c>
      <c r="L13" s="7">
        <f>IF(G13="","",IF(G13&gt;45,"超",""))</f>
      </c>
      <c r="M13" s="7">
        <f>IF(G13="","",SUM(G$11:G13))</f>
      </c>
    </row>
    <row r="14" ht="20" customHeight="1" spans="1:13" x14ac:dyDescent="0.25">
      <c r="A14" s="6" t="s">
        <v>28</v>
      </c>
      <c r="B14" s="3"/>
      <c r="C14" s="3"/>
      <c r="D14" s="7">
        <f>IF(AND(B14="",C14=""),"",N(B14)+N(C14))</f>
      </c>
      <c r="E14" s="3"/>
      <c r="F14" s="3"/>
      <c r="G14" s="7">
        <f>IF(AND(B14="",E14=""),"",N(B14)+N(E14))</f>
      </c>
      <c r="H14" s="7">
        <f>IF(AND(B14="",C14="",E14="",F14=""),"",IF(AND(N(B14)+N(C14)=0,N(E14)+N(F14)&gt;0),"復旧のみ",N(B14)+N(C14)))</f>
      </c>
      <c r="I14" s="6">
        <f>IF(H14="","",IF(H14="復旧のみ","対象外",IF(H14&lt;100,"OK","NG（100時間以上）")))</f>
      </c>
      <c r="J14" s="7">
        <f>IF(H14="","",IF(H14="復旧のみ","対象外",ROUND(MAX(AVERAGE(H13:H14),AVERAGE(H12:H14),AVERAGE(H11:H14),AVERAGE(H10:H14),AVERAGE(H9:H14)),1)))</f>
      </c>
      <c r="K14" s="6">
        <f>IF(OR(J14="",J14="対象外"),J14,IF(J14&lt;=80,"OK","NG（平均80時間超）"))</f>
      </c>
      <c r="L14" s="7">
        <f>IF(G14="","",IF(G14&gt;45,"超",""))</f>
      </c>
      <c r="M14" s="7">
        <f>IF(G14="","",SUM(G$11:G14))</f>
      </c>
    </row>
    <row r="15" ht="20" customHeight="1" spans="1:13" x14ac:dyDescent="0.25">
      <c r="A15" s="6" t="s">
        <v>29</v>
      </c>
      <c r="B15" s="3"/>
      <c r="C15" s="3"/>
      <c r="D15" s="7">
        <f>IF(AND(B15="",C15=""),"",N(B15)+N(C15))</f>
      </c>
      <c r="E15" s="3"/>
      <c r="F15" s="3"/>
      <c r="G15" s="7">
        <f>IF(AND(B15="",E15=""),"",N(B15)+N(E15))</f>
      </c>
      <c r="H15" s="7">
        <f>IF(AND(B15="",C15="",E15="",F15=""),"",IF(AND(N(B15)+N(C15)=0,N(E15)+N(F15)&gt;0),"復旧のみ",N(B15)+N(C15)))</f>
      </c>
      <c r="I15" s="6">
        <f>IF(H15="","",IF(H15="復旧のみ","対象外",IF(H15&lt;100,"OK","NG（100時間以上）")))</f>
      </c>
      <c r="J15" s="7">
        <f>IF(H15="","",IF(H15="復旧のみ","対象外",ROUND(MAX(AVERAGE(H14:H15),AVERAGE(H13:H15),AVERAGE(H12:H15),AVERAGE(H11:H15),AVERAGE(H10:H15)),1)))</f>
      </c>
      <c r="K15" s="6">
        <f>IF(OR(J15="",J15="対象外"),J15,IF(J15&lt;=80,"OK","NG（平均80時間超）"))</f>
      </c>
      <c r="L15" s="7">
        <f>IF(G15="","",IF(G15&gt;45,"超",""))</f>
      </c>
      <c r="M15" s="7">
        <f>IF(G15="","",SUM(G$11:G15))</f>
      </c>
    </row>
    <row r="16" ht="20" customHeight="1" spans="1:13" x14ac:dyDescent="0.25">
      <c r="A16" s="6" t="s">
        <v>30</v>
      </c>
      <c r="B16" s="3"/>
      <c r="C16" s="3"/>
      <c r="D16" s="7">
        <f>IF(AND(B16="",C16=""),"",N(B16)+N(C16))</f>
      </c>
      <c r="E16" s="3"/>
      <c r="F16" s="3"/>
      <c r="G16" s="7">
        <f>IF(AND(B16="",E16=""),"",N(B16)+N(E16))</f>
      </c>
      <c r="H16" s="7">
        <f>IF(AND(B16="",C16="",E16="",F16=""),"",IF(AND(N(B16)+N(C16)=0,N(E16)+N(F16)&gt;0),"復旧のみ",N(B16)+N(C16)))</f>
      </c>
      <c r="I16" s="6">
        <f>IF(H16="","",IF(H16="復旧のみ","対象外",IF(H16&lt;100,"OK","NG（100時間以上）")))</f>
      </c>
      <c r="J16" s="7">
        <f>IF(H16="","",IF(H16="復旧のみ","対象外",ROUND(MAX(AVERAGE(H15:H16),AVERAGE(H14:H16),AVERAGE(H13:H16),AVERAGE(H12:H16),AVERAGE(H11:H16)),1)))</f>
      </c>
      <c r="K16" s="6">
        <f>IF(OR(J16="",J16="対象外"),J16,IF(J16&lt;=80,"OK","NG（平均80時間超）"))</f>
      </c>
      <c r="L16" s="7">
        <f>IF(G16="","",IF(G16&gt;45,"超",""))</f>
      </c>
      <c r="M16" s="7">
        <f>IF(G16="","",SUM(G$11:G16))</f>
      </c>
    </row>
    <row r="17" ht="20" customHeight="1" spans="1:13" x14ac:dyDescent="0.25">
      <c r="A17" s="6" t="s">
        <v>31</v>
      </c>
      <c r="B17" s="3"/>
      <c r="C17" s="3"/>
      <c r="D17" s="7">
        <f>IF(AND(B17="",C17=""),"",N(B17)+N(C17))</f>
      </c>
      <c r="E17" s="3"/>
      <c r="F17" s="3"/>
      <c r="G17" s="7">
        <f>IF(AND(B17="",E17=""),"",N(B17)+N(E17))</f>
      </c>
      <c r="H17" s="7">
        <f>IF(AND(B17="",C17="",E17="",F17=""),"",IF(AND(N(B17)+N(C17)=0,N(E17)+N(F17)&gt;0),"復旧のみ",N(B17)+N(C17)))</f>
      </c>
      <c r="I17" s="6">
        <f>IF(H17="","",IF(H17="復旧のみ","対象外",IF(H17&lt;100,"OK","NG（100時間以上）")))</f>
      </c>
      <c r="J17" s="7">
        <f>IF(H17="","",IF(H17="復旧のみ","対象外",ROUND(MAX(AVERAGE(H16:H17),AVERAGE(H15:H17),AVERAGE(H14:H17),AVERAGE(H13:H17),AVERAGE(H12:H17)),1)))</f>
      </c>
      <c r="K17" s="6">
        <f>IF(OR(J17="",J17="対象外"),J17,IF(J17&lt;=80,"OK","NG（平均80時間超）"))</f>
      </c>
      <c r="L17" s="7">
        <f>IF(G17="","",IF(G17&gt;45,"超",""))</f>
      </c>
      <c r="M17" s="7">
        <f>IF(G17="","",SUM(G$11:G17))</f>
      </c>
    </row>
    <row r="18" ht="20" customHeight="1" spans="1:13" x14ac:dyDescent="0.25">
      <c r="A18" s="6" t="s">
        <v>20</v>
      </c>
      <c r="B18" s="3"/>
      <c r="C18" s="3"/>
      <c r="D18" s="7">
        <f>IF(AND(B18="",C18=""),"",N(B18)+N(C18))</f>
      </c>
      <c r="E18" s="3"/>
      <c r="F18" s="3"/>
      <c r="G18" s="7">
        <f>IF(AND(B18="",E18=""),"",N(B18)+N(E18))</f>
      </c>
      <c r="H18" s="7">
        <f>IF(AND(B18="",C18="",E18="",F18=""),"",IF(AND(N(B18)+N(C18)=0,N(E18)+N(F18)&gt;0),"復旧のみ",N(B18)+N(C18)))</f>
      </c>
      <c r="I18" s="6">
        <f>IF(H18="","",IF(H18="復旧のみ","対象外",IF(H18&lt;100,"OK","NG（100時間以上）")))</f>
      </c>
      <c r="J18" s="7">
        <f>IF(H18="","",IF(H18="復旧のみ","対象外",ROUND(MAX(AVERAGE(H17:H18),AVERAGE(H16:H18),AVERAGE(H15:H18),AVERAGE(H14:H18),AVERAGE(H13:H18)),1)))</f>
      </c>
      <c r="K18" s="6">
        <f>IF(OR(J18="",J18="対象外"),J18,IF(J18&lt;=80,"OK","NG（平均80時間超）"))</f>
      </c>
      <c r="L18" s="7">
        <f>IF(G18="","",IF(G18&gt;45,"超",""))</f>
      </c>
      <c r="M18" s="7">
        <f>IF(G18="","",SUM(G$11:G18))</f>
      </c>
    </row>
    <row r="19" ht="20" customHeight="1" spans="1:13" x14ac:dyDescent="0.25">
      <c r="A19" s="6" t="s">
        <v>21</v>
      </c>
      <c r="B19" s="3"/>
      <c r="C19" s="3"/>
      <c r="D19" s="7">
        <f>IF(AND(B19="",C19=""),"",N(B19)+N(C19))</f>
      </c>
      <c r="E19" s="3"/>
      <c r="F19" s="3"/>
      <c r="G19" s="7">
        <f>IF(AND(B19="",E19=""),"",N(B19)+N(E19))</f>
      </c>
      <c r="H19" s="7">
        <f>IF(AND(B19="",C19="",E19="",F19=""),"",IF(AND(N(B19)+N(C19)=0,N(E19)+N(F19)&gt;0),"復旧のみ",N(B19)+N(C19)))</f>
      </c>
      <c r="I19" s="6">
        <f>IF(H19="","",IF(H19="復旧のみ","対象外",IF(H19&lt;100,"OK","NG（100時間以上）")))</f>
      </c>
      <c r="J19" s="7">
        <f>IF(H19="","",IF(H19="復旧のみ","対象外",ROUND(MAX(AVERAGE(H18:H19),AVERAGE(H17:H19),AVERAGE(H16:H19),AVERAGE(H15:H19),AVERAGE(H14:H19)),1)))</f>
      </c>
      <c r="K19" s="6">
        <f>IF(OR(J19="",J19="対象外"),J19,IF(J19&lt;=80,"OK","NG（平均80時間超）"))</f>
      </c>
      <c r="L19" s="7">
        <f>IF(G19="","",IF(G19&gt;45,"超",""))</f>
      </c>
      <c r="M19" s="7">
        <f>IF(G19="","",SUM(G$11:G19))</f>
      </c>
    </row>
    <row r="20" ht="20" customHeight="1" spans="1:13" x14ac:dyDescent="0.25">
      <c r="A20" s="6" t="s">
        <v>22</v>
      </c>
      <c r="B20" s="3"/>
      <c r="C20" s="3"/>
      <c r="D20" s="7">
        <f>IF(AND(B20="",C20=""),"",N(B20)+N(C20))</f>
      </c>
      <c r="E20" s="3"/>
      <c r="F20" s="3"/>
      <c r="G20" s="7">
        <f>IF(AND(B20="",E20=""),"",N(B20)+N(E20))</f>
      </c>
      <c r="H20" s="7">
        <f>IF(AND(B20="",C20="",E20="",F20=""),"",IF(AND(N(B20)+N(C20)=0,N(E20)+N(F20)&gt;0),"復旧のみ",N(B20)+N(C20)))</f>
      </c>
      <c r="I20" s="6">
        <f>IF(H20="","",IF(H20="復旧のみ","対象外",IF(H20&lt;100,"OK","NG（100時間以上）")))</f>
      </c>
      <c r="J20" s="7">
        <f>IF(H20="","",IF(H20="復旧のみ","対象外",ROUND(MAX(AVERAGE(H19:H20),AVERAGE(H18:H20),AVERAGE(H17:H20),AVERAGE(H16:H20),AVERAGE(H15:H20)),1)))</f>
      </c>
      <c r="K20" s="6">
        <f>IF(OR(J20="",J20="対象外"),J20,IF(J20&lt;=80,"OK","NG（平均80時間超）"))</f>
      </c>
      <c r="L20" s="7">
        <f>IF(G20="","",IF(G20&gt;45,"超",""))</f>
      </c>
      <c r="M20" s="7">
        <f>IF(G20="","",SUM(G$11:G20))</f>
      </c>
    </row>
    <row r="21" ht="20" customHeight="1" spans="1:13" x14ac:dyDescent="0.25">
      <c r="A21" s="6" t="s">
        <v>23</v>
      </c>
      <c r="B21" s="3"/>
      <c r="C21" s="3"/>
      <c r="D21" s="7">
        <f>IF(AND(B21="",C21=""),"",N(B21)+N(C21))</f>
      </c>
      <c r="E21" s="3"/>
      <c r="F21" s="3"/>
      <c r="G21" s="7">
        <f>IF(AND(B21="",E21=""),"",N(B21)+N(E21))</f>
      </c>
      <c r="H21" s="7">
        <f>IF(AND(B21="",C21="",E21="",F21=""),"",IF(AND(N(B21)+N(C21)=0,N(E21)+N(F21)&gt;0),"復旧のみ",N(B21)+N(C21)))</f>
      </c>
      <c r="I21" s="6">
        <f>IF(H21="","",IF(H21="復旧のみ","対象外",IF(H21&lt;100,"OK","NG（100時間以上）")))</f>
      </c>
      <c r="J21" s="7">
        <f>IF(H21="","",IF(H21="復旧のみ","対象外",ROUND(MAX(AVERAGE(H20:H21),AVERAGE(H19:H21),AVERAGE(H18:H21),AVERAGE(H17:H21),AVERAGE(H16:H21)),1)))</f>
      </c>
      <c r="K21" s="6">
        <f>IF(OR(J21="",J21="対象外"),J21,IF(J21&lt;=80,"OK","NG（平均80時間超）"))</f>
      </c>
      <c r="L21" s="7">
        <f>IF(G21="","",IF(G21&gt;45,"超",""))</f>
      </c>
      <c r="M21" s="7">
        <f>IF(G21="","",SUM(G$11:G21))</f>
      </c>
    </row>
    <row r="22" ht="20" customHeight="1" spans="1:13" x14ac:dyDescent="0.25">
      <c r="A22" s="6" t="s">
        <v>24</v>
      </c>
      <c r="B22" s="3"/>
      <c r="C22" s="3"/>
      <c r="D22" s="7">
        <f>IF(AND(B22="",C22=""),"",N(B22)+N(C22))</f>
      </c>
      <c r="E22" s="3"/>
      <c r="F22" s="3"/>
      <c r="G22" s="7">
        <f>IF(AND(B22="",E22=""),"",N(B22)+N(E22))</f>
      </c>
      <c r="H22" s="7">
        <f>IF(AND(B22="",C22="",E22="",F22=""),"",IF(AND(N(B22)+N(C22)=0,N(E22)+N(F22)&gt;0),"復旧のみ",N(B22)+N(C22)))</f>
      </c>
      <c r="I22" s="6">
        <f>IF(H22="","",IF(H22="復旧のみ","対象外",IF(H22&lt;100,"OK","NG（100時間以上）")))</f>
      </c>
      <c r="J22" s="7">
        <f>IF(H22="","",IF(H22="復旧のみ","対象外",ROUND(MAX(AVERAGE(H21:H22),AVERAGE(H20:H22),AVERAGE(H19:H22),AVERAGE(H18:H22),AVERAGE(H17:H22)),1)))</f>
      </c>
      <c r="K22" s="6">
        <f>IF(OR(J22="",J22="対象外"),J22,IF(J22&lt;=80,"OK","NG（平均80時間超）"))</f>
      </c>
      <c r="L22" s="7">
        <f>IF(G22="","",IF(G22&gt;45,"超",""))</f>
      </c>
      <c r="M22" s="7">
        <f>IF(G22="","",SUM(G$11:G22))</f>
      </c>
    </row>
    <row r="23" ht="20" customHeight="1" x14ac:dyDescent="0.25"/>
    <row r="24" ht="20" customHeight="1" spans="1:10" x14ac:dyDescent="0.25">
      <c r="A24" s="2" t="s">
        <v>32</v>
      </c>
      <c r="B24" s="2"/>
      <c r="C24" s="7">
        <f>SUM(G11:G22)</f>
        <v>0</v>
      </c>
      <c r="D24" s="6">
        <f>IF(COUNT(G11:G22)=0,"",IF(C24&gt;720,"NG（年720時間超）","OK"))</f>
      </c>
      <c r="E24" s="6"/>
      <c r="F24" s="2" t="s">
        <v>33</v>
      </c>
      <c r="G24" s="2"/>
      <c r="H24" s="7">
        <f>COUNTIF(L11:L22,"超")</f>
        <v>0</v>
      </c>
      <c r="I24" s="6">
        <f>IF(COUNT(G11:G22)=0,"",IF(H24&gt;6,"NG（年6回超）","OK"))</f>
      </c>
      <c r="J24" s="6"/>
    </row>
    <row r="25" ht="30" customHeight="1" spans="1:13" x14ac:dyDescent="0.25">
      <c r="A25" s="2" t="s">
        <v>34</v>
      </c>
      <c r="B25" s="2"/>
      <c r="C25" s="3"/>
      <c r="D25" s="3"/>
      <c r="E25" s="3"/>
      <c r="F25" s="3"/>
      <c r="G25" s="3"/>
      <c r="H25" s="3"/>
      <c r="I25" s="3"/>
      <c r="J25" s="3"/>
      <c r="K25" s="3"/>
      <c r="L25" s="3"/>
      <c r="M25" s="3"/>
    </row>
    <row r="26" ht="44" customHeight="1" spans="1:13" x14ac:dyDescent="0.25">
      <c r="A26" s="4" t="s">
        <v>35</v>
      </c>
      <c r="B26" s="4"/>
      <c r="C26" s="4"/>
      <c r="D26" s="4"/>
      <c r="E26" s="4"/>
      <c r="F26" s="4"/>
      <c r="G26" s="4"/>
      <c r="H26" s="4"/>
      <c r="I26" s="4"/>
      <c r="J26" s="4"/>
      <c r="K26" s="4"/>
      <c r="L26" s="4"/>
      <c r="M26" s="4"/>
    </row>
  </sheetData>
  <mergeCells count="25">
    <mergeCell ref="A1:M1"/>
    <mergeCell ref="B2:C2"/>
    <mergeCell ref="E2:F2"/>
    <mergeCell ref="G2:H2"/>
    <mergeCell ref="I2:L2"/>
    <mergeCell ref="A3:M3"/>
    <mergeCell ref="E5:G5"/>
    <mergeCell ref="I5:M5"/>
    <mergeCell ref="E6:G6"/>
    <mergeCell ref="I6:M6"/>
    <mergeCell ref="E7:G7"/>
    <mergeCell ref="I7:M7"/>
    <mergeCell ref="E8:G8"/>
    <mergeCell ref="I8:M8"/>
    <mergeCell ref="E9:G9"/>
    <mergeCell ref="I9:M9"/>
    <mergeCell ref="E10:G10"/>
    <mergeCell ref="I10:M10"/>
    <mergeCell ref="A24:B24"/>
    <mergeCell ref="D24:E24"/>
    <mergeCell ref="F24:G24"/>
    <mergeCell ref="I24:J24"/>
    <mergeCell ref="A25:B25"/>
    <mergeCell ref="C25:M25"/>
    <mergeCell ref="A26:M26"/>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workbookViewId="0" showGridLines="0"/>
  </sheetViews>
  <sheetFormatPr defaultRowHeight="15" outlineLevelRow="0" outlineLevelCol="0" x14ac:dyDescent="55"/>
  <cols>
    <col min="1" max="1" width="11" customWidth="1"/>
    <col min="4" max="4" width="8" customWidth="1"/>
    <col min="8" max="8" width="10" customWidth="1"/>
    <col min="9" max="9" width="11" customWidth="1"/>
    <col min="10" max="10" width="10" customWidth="1"/>
    <col min="11" max="11" width="13" customWidth="1"/>
    <col min="12" max="12" width="7" customWidth="1"/>
  </cols>
  <sheetData>
    <row r="1" ht="28" customHeight="1" spans="1:13" x14ac:dyDescent="0.25">
      <c r="A1" s="1" t="s">
        <v>0</v>
      </c>
      <c r="B1" s="1"/>
      <c r="C1" s="1"/>
      <c r="D1" s="1"/>
      <c r="E1" s="1"/>
      <c r="F1" s="1"/>
      <c r="G1" s="1"/>
      <c r="H1" s="1"/>
      <c r="I1" s="1"/>
      <c r="J1" s="1"/>
      <c r="K1" s="1"/>
      <c r="L1" s="1"/>
      <c r="M1" s="1"/>
    </row>
    <row r="2" ht="20" customHeight="1" spans="1:12" x14ac:dyDescent="0.25">
      <c r="A2" s="2" t="s">
        <v>1</v>
      </c>
      <c r="B2" s="3" t="s">
        <v>36</v>
      </c>
      <c r="C2" s="3"/>
      <c r="D2" s="2" t="s">
        <v>2</v>
      </c>
      <c r="E2" s="3" t="s">
        <v>37</v>
      </c>
      <c r="F2" s="3"/>
      <c r="G2" s="2" t="s">
        <v>3</v>
      </c>
      <c r="H2" s="2"/>
      <c r="I2" s="3" t="s">
        <v>38</v>
      </c>
      <c r="J2" s="3"/>
      <c r="K2" s="3"/>
      <c r="L2" s="3"/>
    </row>
    <row r="3" ht="44" customHeight="1" spans="1:13" x14ac:dyDescent="0.25">
      <c r="A3" s="4" t="s">
        <v>4</v>
      </c>
      <c r="B3" s="4"/>
      <c r="C3" s="4"/>
      <c r="D3" s="4"/>
      <c r="E3" s="4"/>
      <c r="F3" s="4"/>
      <c r="G3" s="4"/>
      <c r="H3" s="4"/>
      <c r="I3" s="4"/>
      <c r="J3" s="4"/>
      <c r="K3" s="4"/>
      <c r="L3" s="4"/>
      <c r="M3" s="4"/>
    </row>
    <row r="4" ht="20" customHeight="1" spans="1:13" x14ac:dyDescent="0.25">
      <c r="A4" s="5" t="s">
        <v>5</v>
      </c>
      <c r="B4" s="5" t="s">
        <v>6</v>
      </c>
      <c r="C4" s="5" t="s">
        <v>7</v>
      </c>
      <c r="D4" s="5" t="s">
        <v>8</v>
      </c>
      <c r="E4" s="5" t="s">
        <v>9</v>
      </c>
      <c r="F4" s="5" t="s">
        <v>10</v>
      </c>
      <c r="G4" s="5" t="s">
        <v>11</v>
      </c>
      <c r="H4" s="5" t="s">
        <v>12</v>
      </c>
      <c r="I4" s="5" t="s">
        <v>13</v>
      </c>
      <c r="J4" s="5" t="s">
        <v>14</v>
      </c>
      <c r="K4" s="5" t="s">
        <v>15</v>
      </c>
      <c r="L4" s="5" t="s">
        <v>16</v>
      </c>
      <c r="M4" s="5" t="s">
        <v>17</v>
      </c>
    </row>
    <row r="5" ht="20" customHeight="1" spans="1:13" x14ac:dyDescent="0.25">
      <c r="A5" s="6" t="s">
        <v>18</v>
      </c>
      <c r="B5" s="3">
        <v>40</v>
      </c>
      <c r="C5" s="3">
        <v>0</v>
      </c>
      <c r="D5" s="7">
        <f>IF(AND(B5="",C5=""),"",N(B5)+N(C5))</f>
        <v>40</v>
      </c>
      <c r="E5" s="4" t="s">
        <v>19</v>
      </c>
      <c r="F5" s="4"/>
      <c r="G5" s="4"/>
      <c r="H5" s="7">
        <f>D5</f>
        <v>40</v>
      </c>
      <c r="I5" s="4"/>
      <c r="J5" s="4"/>
      <c r="K5" s="4"/>
      <c r="L5" s="4"/>
      <c r="M5" s="4"/>
    </row>
    <row r="6" ht="20" customHeight="1" spans="1:13" x14ac:dyDescent="0.25">
      <c r="A6" s="6" t="s">
        <v>20</v>
      </c>
      <c r="B6" s="3">
        <v>38</v>
      </c>
      <c r="C6" s="3">
        <v>8</v>
      </c>
      <c r="D6" s="7">
        <f>IF(AND(B6="",C6=""),"",N(B6)+N(C6))</f>
        <v>46</v>
      </c>
      <c r="E6" s="4" t="s">
        <v>19</v>
      </c>
      <c r="F6" s="4"/>
      <c r="G6" s="4"/>
      <c r="H6" s="7">
        <f>D6</f>
        <v>46</v>
      </c>
      <c r="I6" s="4"/>
      <c r="J6" s="4"/>
      <c r="K6" s="4"/>
      <c r="L6" s="4"/>
      <c r="M6" s="4"/>
    </row>
    <row r="7" ht="20" customHeight="1" spans="1:13" x14ac:dyDescent="0.25">
      <c r="A7" s="6" t="s">
        <v>21</v>
      </c>
      <c r="B7" s="3">
        <v>45</v>
      </c>
      <c r="C7" s="3">
        <v>0</v>
      </c>
      <c r="D7" s="7">
        <f>IF(AND(B7="",C7=""),"",N(B7)+N(C7))</f>
        <v>45</v>
      </c>
      <c r="E7" s="4" t="s">
        <v>19</v>
      </c>
      <c r="F7" s="4"/>
      <c r="G7" s="4"/>
      <c r="H7" s="7">
        <f>D7</f>
        <v>45</v>
      </c>
      <c r="I7" s="4"/>
      <c r="J7" s="4"/>
      <c r="K7" s="4"/>
      <c r="L7" s="4"/>
      <c r="M7" s="4"/>
    </row>
    <row r="8" ht="20" customHeight="1" spans="1:13" x14ac:dyDescent="0.25">
      <c r="A8" s="6" t="s">
        <v>22</v>
      </c>
      <c r="B8" s="3">
        <v>30</v>
      </c>
      <c r="C8" s="3">
        <v>0</v>
      </c>
      <c r="D8" s="7">
        <f>IF(AND(B8="",C8=""),"",N(B8)+N(C8))</f>
        <v>30</v>
      </c>
      <c r="E8" s="4" t="s">
        <v>19</v>
      </c>
      <c r="F8" s="4"/>
      <c r="G8" s="4"/>
      <c r="H8" s="7">
        <f>D8</f>
        <v>30</v>
      </c>
      <c r="I8" s="4"/>
      <c r="J8" s="4"/>
      <c r="K8" s="4"/>
      <c r="L8" s="4"/>
      <c r="M8" s="4"/>
    </row>
    <row r="9" ht="20" customHeight="1" spans="1:13" x14ac:dyDescent="0.25">
      <c r="A9" s="6" t="s">
        <v>23</v>
      </c>
      <c r="B9" s="3">
        <v>35</v>
      </c>
      <c r="C9" s="3">
        <v>0</v>
      </c>
      <c r="D9" s="7">
        <f>IF(AND(B9="",C9=""),"",N(B9)+N(C9))</f>
        <v>35</v>
      </c>
      <c r="E9" s="4" t="s">
        <v>19</v>
      </c>
      <c r="F9" s="4"/>
      <c r="G9" s="4"/>
      <c r="H9" s="7">
        <f>D9</f>
        <v>35</v>
      </c>
      <c r="I9" s="4"/>
      <c r="J9" s="4"/>
      <c r="K9" s="4"/>
      <c r="L9" s="4"/>
      <c r="M9" s="4"/>
    </row>
    <row r="10" ht="20" customHeight="1" spans="1:13" x14ac:dyDescent="0.25">
      <c r="A10" s="6" t="s">
        <v>24</v>
      </c>
      <c r="B10" s="3">
        <v>40</v>
      </c>
      <c r="C10" s="3">
        <v>0</v>
      </c>
      <c r="D10" s="7">
        <f>IF(AND(B10="",C10=""),"",N(B10)+N(C10))</f>
        <v>40</v>
      </c>
      <c r="E10" s="4" t="s">
        <v>19</v>
      </c>
      <c r="F10" s="4"/>
      <c r="G10" s="4"/>
      <c r="H10" s="7">
        <f>D10</f>
        <v>40</v>
      </c>
      <c r="I10" s="4"/>
      <c r="J10" s="4"/>
      <c r="K10" s="4"/>
      <c r="L10" s="4"/>
      <c r="M10" s="4"/>
    </row>
    <row r="11" ht="20" customHeight="1" spans="1:13" x14ac:dyDescent="0.25">
      <c r="A11" s="6" t="s">
        <v>25</v>
      </c>
      <c r="B11" s="3">
        <v>35</v>
      </c>
      <c r="C11" s="3">
        <v>0</v>
      </c>
      <c r="D11" s="7">
        <f>IF(AND(B11="",C11=""),"",N(B11)+N(C11))</f>
        <v>35</v>
      </c>
      <c r="E11" s="3">
        <v>0</v>
      </c>
      <c r="F11" s="3">
        <v>0</v>
      </c>
      <c r="G11" s="7">
        <f>IF(AND(B11="",E11=""),"",N(B11)+N(E11))</f>
        <v>35</v>
      </c>
      <c r="H11" s="7">
        <f>IF(AND(B11="",C11="",E11="",F11=""),"",IF(AND(N(B11)+N(C11)=0,N(E11)+N(F11)&gt;0),"復旧のみ",N(B11)+N(C11)))</f>
        <v>35</v>
      </c>
      <c r="I11" s="6" t="str">
        <f>IF(H11="","",IF(H11="復旧のみ","対象外",IF(H11&lt;100,"OK","NG（100時間以上）")))</f>
        <v>OK</v>
      </c>
      <c r="J11" s="7">
        <f>IF(H11="","",IF(H11="復旧のみ","対象外",ROUND(MAX(AVERAGE(H10:H11),AVERAGE(H9:H11),AVERAGE(H8:H11),AVERAGE(H7:H11),AVERAGE(H6:H11)),1)))</f>
        <v>38.5</v>
      </c>
      <c r="K11" s="6" t="str">
        <f>IF(OR(J11="",J11="対象外"),J11,IF(J11&lt;=80,"OK","NG（平均80時間超）"))</f>
        <v>OK</v>
      </c>
      <c r="L11" s="7">
        <f>IF(G11="","",IF(G11&gt;45,"超",""))</f>
      </c>
      <c r="M11" s="7">
        <f>IF(G11="","",SUM(G$11:G11))</f>
        <v>35</v>
      </c>
    </row>
    <row r="12" ht="20" customHeight="1" spans="1:13" x14ac:dyDescent="0.25">
      <c r="A12" s="6" t="s">
        <v>26</v>
      </c>
      <c r="B12" s="3">
        <v>40</v>
      </c>
      <c r="C12" s="3">
        <v>8</v>
      </c>
      <c r="D12" s="7">
        <f>IF(AND(B12="",C12=""),"",N(B12)+N(C12))</f>
        <v>48</v>
      </c>
      <c r="E12" s="3">
        <v>0</v>
      </c>
      <c r="F12" s="3">
        <v>0</v>
      </c>
      <c r="G12" s="7">
        <f>IF(AND(B12="",E12=""),"",N(B12)+N(E12))</f>
        <v>40</v>
      </c>
      <c r="H12" s="7">
        <f>IF(AND(B12="",C12="",E12="",F12=""),"",IF(AND(N(B12)+N(C12)=0,N(E12)+N(F12)&gt;0),"復旧のみ",N(B12)+N(C12)))</f>
        <v>48</v>
      </c>
      <c r="I12" s="6" t="str">
        <f>IF(H12="","",IF(H12="復旧のみ","対象外",IF(H12&lt;100,"OK","NG（100時間以上）")))</f>
        <v>OK</v>
      </c>
      <c r="J12" s="7">
        <f>IF(H12="","",IF(H12="復旧のみ","対象外",ROUND(MAX(AVERAGE(H11:H12),AVERAGE(H10:H12),AVERAGE(H9:H12),AVERAGE(H8:H12),AVERAGE(H7:H12)),1)))</f>
        <v>41.5</v>
      </c>
      <c r="K12" s="6" t="str">
        <f>IF(OR(J12="",J12="対象外"),J12,IF(J12&lt;=80,"OK","NG（平均80時間超）"))</f>
        <v>OK</v>
      </c>
      <c r="L12" s="7">
        <f>IF(G12="","",IF(G12&gt;45,"超",""))</f>
      </c>
      <c r="M12" s="7">
        <f>IF(G12="","",SUM(G$11:G12))</f>
        <v>75</v>
      </c>
    </row>
    <row r="13" ht="20" customHeight="1" spans="1:13" x14ac:dyDescent="0.25">
      <c r="A13" s="6" t="s">
        <v>27</v>
      </c>
      <c r="B13" s="3">
        <v>30</v>
      </c>
      <c r="C13" s="3">
        <v>0</v>
      </c>
      <c r="D13" s="7">
        <f>IF(AND(B13="",C13=""),"",N(B13)+N(C13))</f>
        <v>30</v>
      </c>
      <c r="E13" s="3">
        <v>0</v>
      </c>
      <c r="F13" s="3">
        <v>0</v>
      </c>
      <c r="G13" s="7">
        <f>IF(AND(B13="",E13=""),"",N(B13)+N(E13))</f>
        <v>30</v>
      </c>
      <c r="H13" s="7">
        <f>IF(AND(B13="",C13="",E13="",F13=""),"",IF(AND(N(B13)+N(C13)=0,N(E13)+N(F13)&gt;0),"復旧のみ",N(B13)+N(C13)))</f>
        <v>30</v>
      </c>
      <c r="I13" s="6" t="str">
        <f>IF(H13="","",IF(H13="復旧のみ","対象外",IF(H13&lt;100,"OK","NG（100時間以上）")))</f>
        <v>OK</v>
      </c>
      <c r="J13" s="7">
        <f>IF(H13="","",IF(H13="復旧のみ","対象外",ROUND(MAX(AVERAGE(H12:H13),AVERAGE(H11:H13),AVERAGE(H10:H13),AVERAGE(H9:H13),AVERAGE(H8:H13)),1)))</f>
        <v>39</v>
      </c>
      <c r="K13" s="6" t="str">
        <f>IF(OR(J13="",J13="対象外"),J13,IF(J13&lt;=80,"OK","NG（平均80時間超）"))</f>
        <v>OK</v>
      </c>
      <c r="L13" s="7">
        <f>IF(G13="","",IF(G13&gt;45,"超",""))</f>
      </c>
      <c r="M13" s="7">
        <f>IF(G13="","",SUM(G$11:G13))</f>
        <v>105</v>
      </c>
    </row>
    <row r="14" ht="20" customHeight="1" spans="1:13" x14ac:dyDescent="0.25">
      <c r="A14" s="6" t="s">
        <v>28</v>
      </c>
      <c r="B14" s="3">
        <v>42</v>
      </c>
      <c r="C14" s="3">
        <v>0</v>
      </c>
      <c r="D14" s="7">
        <f>IF(AND(B14="",C14=""),"",N(B14)+N(C14))</f>
        <v>42</v>
      </c>
      <c r="E14" s="3">
        <v>0</v>
      </c>
      <c r="F14" s="3">
        <v>0</v>
      </c>
      <c r="G14" s="7">
        <f>IF(AND(B14="",E14=""),"",N(B14)+N(E14))</f>
        <v>42</v>
      </c>
      <c r="H14" s="7">
        <f>IF(AND(B14="",C14="",E14="",F14=""),"",IF(AND(N(B14)+N(C14)=0,N(E14)+N(F14)&gt;0),"復旧のみ",N(B14)+N(C14)))</f>
        <v>42</v>
      </c>
      <c r="I14" s="6" t="str">
        <f>IF(H14="","",IF(H14="復旧のみ","対象外",IF(H14&lt;100,"OK","NG（100時間以上）")))</f>
        <v>OK</v>
      </c>
      <c r="J14" s="7">
        <f>IF(H14="","",IF(H14="復旧のみ","対象外",ROUND(MAX(AVERAGE(H13:H14),AVERAGE(H12:H14),AVERAGE(H11:H14),AVERAGE(H10:H14),AVERAGE(H9:H14)),1)))</f>
        <v>40</v>
      </c>
      <c r="K14" s="6" t="str">
        <f>IF(OR(J14="",J14="対象外"),J14,IF(J14&lt;=80,"OK","NG（平均80時間超）"))</f>
        <v>OK</v>
      </c>
      <c r="L14" s="7">
        <f>IF(G14="","",IF(G14&gt;45,"超",""))</f>
      </c>
      <c r="M14" s="7">
        <f>IF(G14="","",SUM(G$11:G14))</f>
        <v>147</v>
      </c>
    </row>
    <row r="15" ht="20" customHeight="1" spans="1:13" x14ac:dyDescent="0.25">
      <c r="A15" s="6" t="s">
        <v>29</v>
      </c>
      <c r="B15" s="3">
        <v>38</v>
      </c>
      <c r="C15" s="3">
        <v>8</v>
      </c>
      <c r="D15" s="7">
        <f>IF(AND(B15="",C15=""),"",N(B15)+N(C15))</f>
        <v>46</v>
      </c>
      <c r="E15" s="3">
        <v>0</v>
      </c>
      <c r="F15" s="3">
        <v>0</v>
      </c>
      <c r="G15" s="7">
        <f>IF(AND(B15="",E15=""),"",N(B15)+N(E15))</f>
        <v>38</v>
      </c>
      <c r="H15" s="7">
        <f>IF(AND(B15="",C15="",E15="",F15=""),"",IF(AND(N(B15)+N(C15)=0,N(E15)+N(F15)&gt;0),"復旧のみ",N(B15)+N(C15)))</f>
        <v>46</v>
      </c>
      <c r="I15" s="6" t="str">
        <f>IF(H15="","",IF(H15="復旧のみ","対象外",IF(H15&lt;100,"OK","NG（100時間以上）")))</f>
        <v>OK</v>
      </c>
      <c r="J15" s="7">
        <f>IF(H15="","",IF(H15="復旧のみ","対象外",ROUND(MAX(AVERAGE(H14:H15),AVERAGE(H13:H15),AVERAGE(H12:H15),AVERAGE(H11:H15),AVERAGE(H10:H15)),1)))</f>
        <v>44</v>
      </c>
      <c r="K15" s="6" t="str">
        <f>IF(OR(J15="",J15="対象外"),J15,IF(J15&lt;=80,"OK","NG（平均80時間超）"))</f>
        <v>OK</v>
      </c>
      <c r="L15" s="7">
        <f>IF(G15="","",IF(G15&gt;45,"超",""))</f>
      </c>
      <c r="M15" s="7">
        <f>IF(G15="","",SUM(G$11:G15))</f>
        <v>185</v>
      </c>
    </row>
    <row r="16" ht="20" customHeight="1" spans="1:13" x14ac:dyDescent="0.25">
      <c r="A16" s="6" t="s">
        <v>30</v>
      </c>
      <c r="B16" s="3">
        <v>20</v>
      </c>
      <c r="C16" s="3">
        <v>0</v>
      </c>
      <c r="D16" s="7">
        <f>IF(AND(B16="",C16=""),"",N(B16)+N(C16))</f>
        <v>20</v>
      </c>
      <c r="E16" s="3">
        <v>60</v>
      </c>
      <c r="F16" s="3">
        <v>16</v>
      </c>
      <c r="G16" s="7">
        <f>IF(AND(B16="",E16=""),"",N(B16)+N(E16))</f>
        <v>80</v>
      </c>
      <c r="H16" s="7">
        <f>IF(AND(B16="",C16="",E16="",F16=""),"",IF(AND(N(B16)+N(C16)=0,N(E16)+N(F16)&gt;0),"復旧のみ",N(B16)+N(C16)))</f>
        <v>20</v>
      </c>
      <c r="I16" s="6" t="str">
        <f>IF(H16="","",IF(H16="復旧のみ","対象外",IF(H16&lt;100,"OK","NG（100時間以上）")))</f>
        <v>OK</v>
      </c>
      <c r="J16" s="7">
        <f>IF(H16="","",IF(H16="復旧のみ","対象外",ROUND(MAX(AVERAGE(H15:H16),AVERAGE(H14:H16),AVERAGE(H13:H16),AVERAGE(H12:H16),AVERAGE(H11:H16)),1)))</f>
        <v>37.2</v>
      </c>
      <c r="K16" s="6" t="str">
        <f>IF(OR(J16="",J16="対象外"),J16,IF(J16&lt;=80,"OK","NG（平均80時間超）"))</f>
        <v>OK</v>
      </c>
      <c r="L16" s="7" t="str">
        <f>IF(G16="","",IF(G16&gt;45,"超",""))</f>
        <v>超</v>
      </c>
      <c r="M16" s="7">
        <f>IF(G16="","",SUM(G$11:G16))</f>
        <v>265</v>
      </c>
    </row>
    <row r="17" ht="20" customHeight="1" spans="1:13" x14ac:dyDescent="0.25">
      <c r="A17" s="6" t="s">
        <v>31</v>
      </c>
      <c r="B17" s="3">
        <v>0</v>
      </c>
      <c r="C17" s="3">
        <v>0</v>
      </c>
      <c r="D17" s="7">
        <f>IF(AND(B17="",C17=""),"",N(B17)+N(C17))</f>
        <v>0</v>
      </c>
      <c r="E17" s="3">
        <v>95</v>
      </c>
      <c r="F17" s="3">
        <v>24</v>
      </c>
      <c r="G17" s="7">
        <f>IF(AND(B17="",E17=""),"",N(B17)+N(E17))</f>
        <v>95</v>
      </c>
      <c r="H17" s="7" t="str">
        <f>IF(AND(B17="",C17="",E17="",F17=""),"",IF(AND(N(B17)+N(C17)=0,N(E17)+N(F17)&gt;0),"復旧のみ",N(B17)+N(C17)))</f>
        <v>復旧のみ</v>
      </c>
      <c r="I17" s="6" t="str">
        <f>IF(H17="","",IF(H17="復旧のみ","対象外",IF(H17&lt;100,"OK","NG（100時間以上）")))</f>
        <v>対象外</v>
      </c>
      <c r="J17" s="7" t="str">
        <f>IF(H17="","",IF(H17="復旧のみ","対象外",ROUND(MAX(AVERAGE(H16:H17),AVERAGE(H15:H17),AVERAGE(H14:H17),AVERAGE(H13:H17),AVERAGE(H12:H17)),1)))</f>
        <v>対象外</v>
      </c>
      <c r="K17" s="6" t="str">
        <f>IF(OR(J17="",J17="対象外"),J17,IF(J17&lt;=80,"OK","NG（平均80時間超）"))</f>
        <v>対象外</v>
      </c>
      <c r="L17" s="7" t="str">
        <f>IF(G17="","",IF(G17&gt;45,"超",""))</f>
        <v>超</v>
      </c>
      <c r="M17" s="7">
        <f>IF(G17="","",SUM(G$11:G17))</f>
        <v>360</v>
      </c>
    </row>
    <row r="18" ht="20" customHeight="1" spans="1:13" x14ac:dyDescent="0.25">
      <c r="A18" s="6" t="s">
        <v>20</v>
      </c>
      <c r="B18" s="3">
        <v>30</v>
      </c>
      <c r="C18" s="3">
        <v>0</v>
      </c>
      <c r="D18" s="7">
        <f>IF(AND(B18="",C18=""),"",N(B18)+N(C18))</f>
        <v>30</v>
      </c>
      <c r="E18" s="3">
        <v>50</v>
      </c>
      <c r="F18" s="3">
        <v>8</v>
      </c>
      <c r="G18" s="7">
        <f>IF(AND(B18="",E18=""),"",N(B18)+N(E18))</f>
        <v>80</v>
      </c>
      <c r="H18" s="7">
        <f>IF(AND(B18="",C18="",E18="",F18=""),"",IF(AND(N(B18)+N(C18)=0,N(E18)+N(F18)&gt;0),"復旧のみ",N(B18)+N(C18)))</f>
        <v>30</v>
      </c>
      <c r="I18" s="6" t="str">
        <f>IF(H18="","",IF(H18="復旧のみ","対象外",IF(H18&lt;100,"OK","NG（100時間以上）")))</f>
        <v>OK</v>
      </c>
      <c r="J18" s="7">
        <f>IF(H18="","",IF(H18="復旧のみ","対象外",ROUND(MAX(AVERAGE(H17:H18),AVERAGE(H16:H18),AVERAGE(H15:H18),AVERAGE(H14:H18),AVERAGE(H13:H18)),1)))</f>
        <v>34.5</v>
      </c>
      <c r="K18" s="6" t="str">
        <f>IF(OR(J18="",J18="対象外"),J18,IF(J18&lt;=80,"OK","NG（平均80時間超）"))</f>
        <v>OK</v>
      </c>
      <c r="L18" s="7" t="str">
        <f>IF(G18="","",IF(G18&gt;45,"超",""))</f>
        <v>超</v>
      </c>
      <c r="M18" s="7">
        <f>IF(G18="","",SUM(G$11:G18))</f>
        <v>440</v>
      </c>
    </row>
    <row r="19" ht="20" customHeight="1" spans="1:13" x14ac:dyDescent="0.25">
      <c r="A19" s="6" t="s">
        <v>21</v>
      </c>
      <c r="B19" s="3">
        <v>44</v>
      </c>
      <c r="C19" s="3">
        <v>8</v>
      </c>
      <c r="D19" s="7">
        <f>IF(AND(B19="",C19=""),"",N(B19)+N(C19))</f>
        <v>52</v>
      </c>
      <c r="E19" s="3">
        <v>0</v>
      </c>
      <c r="F19" s="3">
        <v>0</v>
      </c>
      <c r="G19" s="7">
        <f>IF(AND(B19="",E19=""),"",N(B19)+N(E19))</f>
        <v>44</v>
      </c>
      <c r="H19" s="7">
        <f>IF(AND(B19="",C19="",E19="",F19=""),"",IF(AND(N(B19)+N(C19)=0,N(E19)+N(F19)&gt;0),"復旧のみ",N(B19)+N(C19)))</f>
        <v>52</v>
      </c>
      <c r="I19" s="6" t="str">
        <f>IF(H19="","",IF(H19="復旧のみ","対象外",IF(H19&lt;100,"OK","NG（100時間以上）")))</f>
        <v>OK</v>
      </c>
      <c r="J19" s="7">
        <f>IF(H19="","",IF(H19="復旧のみ","対象外",ROUND(MAX(AVERAGE(H18:H19),AVERAGE(H17:H19),AVERAGE(H16:H19),AVERAGE(H15:H19),AVERAGE(H14:H19)),1)))</f>
        <v>41</v>
      </c>
      <c r="K19" s="6" t="str">
        <f>IF(OR(J19="",J19="対象外"),J19,IF(J19&lt;=80,"OK","NG（平均80時間超）"))</f>
        <v>OK</v>
      </c>
      <c r="L19" s="7">
        <f>IF(G19="","",IF(G19&gt;45,"超",""))</f>
      </c>
      <c r="M19" s="7">
        <f>IF(G19="","",SUM(G$11:G19))</f>
        <v>484</v>
      </c>
    </row>
    <row r="20" ht="20" customHeight="1" spans="1:13" x14ac:dyDescent="0.25">
      <c r="A20" s="6" t="s">
        <v>22</v>
      </c>
      <c r="B20" s="3">
        <v>36</v>
      </c>
      <c r="C20" s="3">
        <v>0</v>
      </c>
      <c r="D20" s="7">
        <f>IF(AND(B20="",C20=""),"",N(B20)+N(C20))</f>
        <v>36</v>
      </c>
      <c r="E20" s="3">
        <v>0</v>
      </c>
      <c r="F20" s="3">
        <v>0</v>
      </c>
      <c r="G20" s="7">
        <f>IF(AND(B20="",E20=""),"",N(B20)+N(E20))</f>
        <v>36</v>
      </c>
      <c r="H20" s="7">
        <f>IF(AND(B20="",C20="",E20="",F20=""),"",IF(AND(N(B20)+N(C20)=0,N(E20)+N(F20)&gt;0),"復旧のみ",N(B20)+N(C20)))</f>
        <v>36</v>
      </c>
      <c r="I20" s="6" t="str">
        <f>IF(H20="","",IF(H20="復旧のみ","対象外",IF(H20&lt;100,"OK","NG（100時間以上）")))</f>
        <v>OK</v>
      </c>
      <c r="J20" s="7">
        <f>IF(H20="","",IF(H20="復旧のみ","対象外",ROUND(MAX(AVERAGE(H19:H20),AVERAGE(H18:H20),AVERAGE(H17:H20),AVERAGE(H16:H20),AVERAGE(H15:H20)),1)))</f>
        <v>44</v>
      </c>
      <c r="K20" s="6" t="str">
        <f>IF(OR(J20="",J20="対象外"),J20,IF(J20&lt;=80,"OK","NG（平均80時間超）"))</f>
        <v>OK</v>
      </c>
      <c r="L20" s="7">
        <f>IF(G20="","",IF(G20&gt;45,"超",""))</f>
      </c>
      <c r="M20" s="7">
        <f>IF(G20="","",SUM(G$11:G20))</f>
        <v>520</v>
      </c>
    </row>
    <row r="21" ht="20" customHeight="1" spans="1:13" x14ac:dyDescent="0.25">
      <c r="A21" s="6" t="s">
        <v>23</v>
      </c>
      <c r="B21" s="3">
        <v>48</v>
      </c>
      <c r="C21" s="3">
        <v>8</v>
      </c>
      <c r="D21" s="7">
        <f>IF(AND(B21="",C21=""),"",N(B21)+N(C21))</f>
        <v>56</v>
      </c>
      <c r="E21" s="3">
        <v>0</v>
      </c>
      <c r="F21" s="3">
        <v>0</v>
      </c>
      <c r="G21" s="7">
        <f>IF(AND(B21="",E21=""),"",N(B21)+N(E21))</f>
        <v>48</v>
      </c>
      <c r="H21" s="7">
        <f>IF(AND(B21="",C21="",E21="",F21=""),"",IF(AND(N(B21)+N(C21)=0,N(E21)+N(F21)&gt;0),"復旧のみ",N(B21)+N(C21)))</f>
        <v>56</v>
      </c>
      <c r="I21" s="6" t="str">
        <f>IF(H21="","",IF(H21="復旧のみ","対象外",IF(H21&lt;100,"OK","NG（100時間以上）")))</f>
        <v>OK</v>
      </c>
      <c r="J21" s="7">
        <f>IF(H21="","",IF(H21="復旧のみ","対象外",ROUND(MAX(AVERAGE(H20:H21),AVERAGE(H19:H21),AVERAGE(H18:H21),AVERAGE(H17:H21),AVERAGE(H16:H21)),1)))</f>
        <v>48</v>
      </c>
      <c r="K21" s="6" t="str">
        <f>IF(OR(J21="",J21="対象外"),J21,IF(J21&lt;=80,"OK","NG（平均80時間超）"))</f>
        <v>OK</v>
      </c>
      <c r="L21" s="7" t="str">
        <f>IF(G21="","",IF(G21&gt;45,"超",""))</f>
        <v>超</v>
      </c>
      <c r="M21" s="7">
        <f>IF(G21="","",SUM(G$11:G21))</f>
        <v>568</v>
      </c>
    </row>
    <row r="22" ht="20" customHeight="1" spans="1:13" x14ac:dyDescent="0.25">
      <c r="A22" s="6" t="s">
        <v>24</v>
      </c>
      <c r="B22" s="3">
        <v>40</v>
      </c>
      <c r="C22" s="3">
        <v>0</v>
      </c>
      <c r="D22" s="7">
        <f>IF(AND(B22="",C22=""),"",N(B22)+N(C22))</f>
        <v>40</v>
      </c>
      <c r="E22" s="3">
        <v>0</v>
      </c>
      <c r="F22" s="3">
        <v>0</v>
      </c>
      <c r="G22" s="7">
        <f>IF(AND(B22="",E22=""),"",N(B22)+N(E22))</f>
        <v>40</v>
      </c>
      <c r="H22" s="7">
        <f>IF(AND(B22="",C22="",E22="",F22=""),"",IF(AND(N(B22)+N(C22)=0,N(E22)+N(F22)&gt;0),"復旧のみ",N(B22)+N(C22)))</f>
        <v>40</v>
      </c>
      <c r="I22" s="6" t="str">
        <f>IF(H22="","",IF(H22="復旧のみ","対象外",IF(H22&lt;100,"OK","NG（100時間以上）")))</f>
        <v>OK</v>
      </c>
      <c r="J22" s="7">
        <f>IF(H22="","",IF(H22="復旧のみ","対象外",ROUND(MAX(AVERAGE(H21:H22),AVERAGE(H20:H22),AVERAGE(H19:H22),AVERAGE(H18:H22),AVERAGE(H17:H22)),1)))</f>
        <v>48</v>
      </c>
      <c r="K22" s="6" t="str">
        <f>IF(OR(J22="",J22="対象外"),J22,IF(J22&lt;=80,"OK","NG（平均80時間超）"))</f>
        <v>OK</v>
      </c>
      <c r="L22" s="7">
        <f>IF(G22="","",IF(G22&gt;45,"超",""))</f>
      </c>
      <c r="M22" s="7">
        <f>IF(G22="","",SUM(G$11:G22))</f>
        <v>608</v>
      </c>
    </row>
    <row r="23" ht="20" customHeight="1" x14ac:dyDescent="0.25"/>
    <row r="24" ht="20" customHeight="1" spans="1:10" x14ac:dyDescent="0.25">
      <c r="A24" s="2" t="s">
        <v>32</v>
      </c>
      <c r="B24" s="2"/>
      <c r="C24" s="7">
        <f>SUM(G11:G22)</f>
        <v>608</v>
      </c>
      <c r="D24" s="6" t="str">
        <f>IF(COUNT(G11:G22)=0,"",IF(C24&gt;720,"NG（年720時間超）","OK"))</f>
        <v>OK</v>
      </c>
      <c r="E24" s="6"/>
      <c r="F24" s="2" t="s">
        <v>33</v>
      </c>
      <c r="G24" s="2"/>
      <c r="H24" s="7">
        <f>COUNTIF(L11:L22,"超")</f>
        <v>4</v>
      </c>
      <c r="I24" s="6" t="str">
        <f>IF(COUNT(G11:G22)=0,"",IF(H24&gt;6,"NG（年6回超）","OK"))</f>
        <v>OK</v>
      </c>
      <c r="J24" s="6"/>
    </row>
    <row r="25" ht="30" customHeight="1" spans="1:13" x14ac:dyDescent="0.25">
      <c r="A25" s="2" t="s">
        <v>34</v>
      </c>
      <c r="B25" s="2"/>
      <c r="C25" s="3" t="s">
        <v>39</v>
      </c>
      <c r="D25" s="3"/>
      <c r="E25" s="3"/>
      <c r="F25" s="3"/>
      <c r="G25" s="3"/>
      <c r="H25" s="3"/>
      <c r="I25" s="3"/>
      <c r="J25" s="3"/>
      <c r="K25" s="3"/>
      <c r="L25" s="3"/>
      <c r="M25" s="3"/>
    </row>
    <row r="26" ht="44" customHeight="1" spans="1:13" x14ac:dyDescent="0.25">
      <c r="A26" s="4" t="s">
        <v>35</v>
      </c>
      <c r="B26" s="4"/>
      <c r="C26" s="4"/>
      <c r="D26" s="4"/>
      <c r="E26" s="4"/>
      <c r="F26" s="4"/>
      <c r="G26" s="4"/>
      <c r="H26" s="4"/>
      <c r="I26" s="4"/>
      <c r="J26" s="4"/>
      <c r="K26" s="4"/>
      <c r="L26" s="4"/>
      <c r="M26" s="4"/>
    </row>
  </sheetData>
  <mergeCells count="25">
    <mergeCell ref="A1:M1"/>
    <mergeCell ref="B2:C2"/>
    <mergeCell ref="E2:F2"/>
    <mergeCell ref="G2:H2"/>
    <mergeCell ref="I2:L2"/>
    <mergeCell ref="A3:M3"/>
    <mergeCell ref="E5:G5"/>
    <mergeCell ref="I5:M5"/>
    <mergeCell ref="E6:G6"/>
    <mergeCell ref="I6:M6"/>
    <mergeCell ref="E7:G7"/>
    <mergeCell ref="I7:M7"/>
    <mergeCell ref="E8:G8"/>
    <mergeCell ref="I8:M8"/>
    <mergeCell ref="E9:G9"/>
    <mergeCell ref="I9:M9"/>
    <mergeCell ref="E10:G10"/>
    <mergeCell ref="I10:M10"/>
    <mergeCell ref="A24:B24"/>
    <mergeCell ref="D24:E24"/>
    <mergeCell ref="F24:G24"/>
    <mergeCell ref="I24:J24"/>
    <mergeCell ref="A25:B25"/>
    <mergeCell ref="C25:M25"/>
    <mergeCell ref="A26:M26"/>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40</v>
      </c>
      <c r="B1" s="1"/>
    </row>
    <row r="2" ht="20" customHeight="1" spans="1:2" x14ac:dyDescent="0.25">
      <c r="A2" s="2" t="s">
        <v>41</v>
      </c>
      <c r="B2" s="6" t="s">
        <v>42</v>
      </c>
    </row>
    <row r="3" ht="20" customHeight="1" spans="1:2" x14ac:dyDescent="0.25">
      <c r="A3" s="2" t="s">
        <v>43</v>
      </c>
      <c r="B3" s="6" t="s">
        <v>44</v>
      </c>
    </row>
    <row r="4" ht="20" customHeight="1" spans="1:2" x14ac:dyDescent="0.25">
      <c r="A4" s="2" t="s">
        <v>45</v>
      </c>
      <c r="B4" s="6" t="s">
        <v>46</v>
      </c>
    </row>
    <row r="5" ht="20" customHeight="1" spans="1:2" x14ac:dyDescent="0.25">
      <c r="A5" s="2" t="s">
        <v>47</v>
      </c>
      <c r="B5" s="6" t="s">
        <v>48</v>
      </c>
    </row>
    <row r="6" ht="20" customHeight="1" spans="1:2" x14ac:dyDescent="0.25">
      <c r="A6" s="2" t="s">
        <v>49</v>
      </c>
      <c r="B6" s="6" t="s">
        <v>50</v>
      </c>
    </row>
    <row r="7" ht="20" customHeight="1" spans="1:2" x14ac:dyDescent="0.25">
      <c r="A7" s="2" t="s">
        <v>51</v>
      </c>
      <c r="B7" s="6" t="s">
        <v>52</v>
      </c>
    </row>
    <row r="8" ht="20" customHeight="1" spans="1:2" x14ac:dyDescent="0.25">
      <c r="A8" s="2" t="s">
        <v>53</v>
      </c>
      <c r="B8" s="6" t="s">
        <v>54</v>
      </c>
    </row>
    <row r="9" ht="20" customHeight="1" spans="1:2" x14ac:dyDescent="0.25">
      <c r="A9" s="2" t="s">
        <v>55</v>
      </c>
      <c r="B9" s="6" t="s">
        <v>56</v>
      </c>
    </row>
    <row r="10" ht="20" customHeight="1" spans="1:2" x14ac:dyDescent="0.25">
      <c r="A10" s="2" t="s">
        <v>57</v>
      </c>
      <c r="B10" s="6" t="s">
        <v>58</v>
      </c>
    </row>
    <row r="11" ht="20" customHeight="1" spans="1:2" x14ac:dyDescent="0.25">
      <c r="A11" s="2" t="s">
        <v>59</v>
      </c>
      <c r="B11" s="6" t="s">
        <v>60</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